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fo620\Box\DRRCDrive\BiggieDrive\DRRC Teaching Materials\1 - Exercises - most current 2018-2021\Master Yoga\"/>
    </mc:Choice>
  </mc:AlternateContent>
  <xr:revisionPtr revIDLastSave="0" documentId="13_ncr:1_{F6AA8DBE-3AB8-4EB8-9706-FD3141C1EB1E}" xr6:coauthVersionLast="47" xr6:coauthVersionMax="47" xr10:uidLastSave="{00000000-0000-0000-0000-000000000000}"/>
  <bookViews>
    <workbookView xWindow="-110" yWindow="-110" windowWidth="19420" windowHeight="10420" xr2:uid="{0F4BFDD5-F512-4CC4-B92B-EEA49FF2CC07}"/>
  </bookViews>
  <sheets>
    <sheet name="General Overview" sheetId="1" r:id="rId1"/>
    <sheet name="Carsten Can " sheetId="3" r:id="rId2"/>
    <sheet name="Daniel Dorf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23" i="1"/>
  <c r="D21" i="1"/>
  <c r="D18" i="1"/>
  <c r="D19" i="1"/>
  <c r="D17" i="1"/>
  <c r="C18" i="1"/>
  <c r="C17" i="1"/>
  <c r="C22" i="1"/>
  <c r="D12" i="1"/>
  <c r="E8" i="1"/>
  <c r="H8" i="1" s="1"/>
  <c r="I8" i="1" s="1"/>
  <c r="C19" i="1"/>
  <c r="E6" i="1"/>
  <c r="F12" i="1" s="1"/>
  <c r="E8" i="2"/>
  <c r="H8" i="2" s="1"/>
  <c r="I8" i="2" s="1"/>
  <c r="E7" i="2"/>
  <c r="H7" i="2" s="1"/>
  <c r="I7" i="2" s="1"/>
  <c r="F12" i="3"/>
  <c r="I12" i="3" s="1"/>
  <c r="J12" i="3" s="1"/>
  <c r="H7" i="1"/>
  <c r="I7" i="1" s="1"/>
  <c r="C21" i="1" l="1"/>
  <c r="H6" i="1"/>
  <c r="I6" i="1" s="1"/>
  <c r="E11" i="1" s="1"/>
  <c r="D11" i="1" s="1"/>
  <c r="F11" i="1" l="1"/>
</calcChain>
</file>

<file path=xl/sharedStrings.xml><?xml version="1.0" encoding="utf-8"?>
<sst xmlns="http://schemas.openxmlformats.org/spreadsheetml/2006/main" count="45" uniqueCount="25">
  <si>
    <t>Number of followers</t>
  </si>
  <si>
    <t>Percentage of followers who usually view the stories</t>
  </si>
  <si>
    <t>CPM</t>
  </si>
  <si>
    <t>Gaby</t>
  </si>
  <si>
    <t>Bella</t>
  </si>
  <si>
    <t>Follower x  Percentage</t>
  </si>
  <si>
    <t>Bella before Illness</t>
  </si>
  <si>
    <t>Conversion Rate Break Even</t>
  </si>
  <si>
    <t>Percentage of followers who usually view the stories (engagement rate)</t>
  </si>
  <si>
    <t>Number of stories</t>
  </si>
  <si>
    <t>Influencer</t>
  </si>
  <si>
    <t>Number of Followers that have to pay for Break Even</t>
  </si>
  <si>
    <t>Conversions</t>
  </si>
  <si>
    <t>Conversion in Percent</t>
  </si>
  <si>
    <t>Number of Sales Necessary</t>
  </si>
  <si>
    <t>Profit</t>
  </si>
  <si>
    <t>Total Costs (costs per story x number of stories)</t>
  </si>
  <si>
    <t>Total costs (costs per story* number of stories)</t>
  </si>
  <si>
    <t>Average profit per sale</t>
  </si>
  <si>
    <t>Costs per story</t>
  </si>
  <si>
    <t>Total costs</t>
  </si>
  <si>
    <t>Conversion Rate min Percent</t>
  </si>
  <si>
    <t>0,5%</t>
  </si>
  <si>
    <t>Costs per story (Followers to be engaged x CPM)</t>
  </si>
  <si>
    <t>Costs per story (Followers to be engaged/13,5 € CPM)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</si>
</sst>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&quot;€&quot;_-;\-* #,##0.00\ &quot;€&quot;_-;_-* &quot;-&quot;??\ &quot;€&quot;_-;_-@_-"/>
    <numFmt numFmtId="165" formatCode="_-* #,##0.00_-;\-* #,##0.00_-;_-* &quot;-&quot;??_-;_-@_-"/>
    <numFmt numFmtId="166" formatCode="_-* #,##0.00\ _€_-;\-* #,##0.00\ _€_-;_-* &quot;-&quot;??\ _€_-;_-@_-"/>
    <numFmt numFmtId="167" formatCode="_-* #,##0_-;\-* #,##0_-;_-* &quot;-&quot;??_-;_-@_-"/>
    <numFmt numFmtId="168" formatCode="#,##0_ ;\-#,##0\ "/>
    <numFmt numFmtId="169" formatCode="_-* #,##0\ _€_-;\-* #,##0\ _€_-;_-* &quot;-&quot;??\ _€_-;_-@_-"/>
    <numFmt numFmtId="170" formatCode="0.0%"/>
    <numFmt numFmtId="171" formatCode="_-* #,##0\ &quot;€&quot;_-;\-* #,##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6" fontId="0" fillId="0" borderId="0" xfId="0" applyNumberFormat="1"/>
    <xf numFmtId="164" fontId="0" fillId="0" borderId="0" xfId="2" applyFon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0" xfId="0" applyFill="1"/>
    <xf numFmtId="3" fontId="0" fillId="0" borderId="5" xfId="0" applyNumberFormat="1" applyBorder="1" applyAlignment="1">
      <alignment horizontal="center" vertical="center"/>
    </xf>
    <xf numFmtId="168" fontId="0" fillId="0" borderId="6" xfId="0" applyNumberFormat="1" applyBorder="1" applyAlignment="1">
      <alignment horizontal="center" vertical="center"/>
    </xf>
    <xf numFmtId="168" fontId="0" fillId="0" borderId="6" xfId="1" applyNumberFormat="1" applyFont="1" applyBorder="1" applyAlignment="1">
      <alignment horizontal="center" vertical="center"/>
    </xf>
    <xf numFmtId="164" fontId="0" fillId="0" borderId="6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3" fontId="0" fillId="0" borderId="6" xfId="0" applyNumberFormat="1" applyBorder="1"/>
    <xf numFmtId="9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7" fontId="0" fillId="0" borderId="9" xfId="1" applyNumberFormat="1" applyFont="1" applyBorder="1" applyAlignment="1">
      <alignment horizontal="center" vertical="center"/>
    </xf>
    <xf numFmtId="9" fontId="0" fillId="0" borderId="9" xfId="0" applyNumberFormat="1" applyBorder="1" applyAlignment="1">
      <alignment horizontal="center" vertical="center"/>
    </xf>
    <xf numFmtId="168" fontId="0" fillId="0" borderId="9" xfId="1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71" fontId="0" fillId="0" borderId="9" xfId="2" applyNumberFormat="1" applyFont="1" applyBorder="1" applyAlignment="1">
      <alignment horizontal="center" vertical="center"/>
    </xf>
    <xf numFmtId="171" fontId="0" fillId="0" borderId="10" xfId="2" applyNumberFormat="1" applyFont="1" applyBorder="1"/>
    <xf numFmtId="171" fontId="0" fillId="0" borderId="6" xfId="2" applyNumberFormat="1" applyFont="1" applyBorder="1"/>
    <xf numFmtId="171" fontId="0" fillId="0" borderId="7" xfId="0" applyNumberFormat="1" applyBorder="1"/>
    <xf numFmtId="164" fontId="0" fillId="0" borderId="9" xfId="2" applyNumberFormat="1" applyFont="1" applyBorder="1" applyAlignment="1">
      <alignment horizontal="center" vertical="center"/>
    </xf>
    <xf numFmtId="164" fontId="0" fillId="0" borderId="6" xfId="2" applyNumberFormat="1" applyFont="1" applyBorder="1" applyAlignment="1">
      <alignment horizontal="center" vertical="center"/>
    </xf>
    <xf numFmtId="171" fontId="0" fillId="0" borderId="7" xfId="2" applyNumberFormat="1" applyFont="1" applyBorder="1"/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/>
    <xf numFmtId="0" fontId="0" fillId="0" borderId="20" xfId="0" applyBorder="1"/>
    <xf numFmtId="0" fontId="0" fillId="0" borderId="17" xfId="0" applyBorder="1" applyAlignment="1">
      <alignment horizontal="center" vertical="center" wrapText="1"/>
    </xf>
    <xf numFmtId="3" fontId="0" fillId="0" borderId="2" xfId="0" applyNumberFormat="1" applyBorder="1"/>
    <xf numFmtId="171" fontId="0" fillId="0" borderId="3" xfId="2" applyNumberFormat="1" applyFont="1" applyBorder="1" applyAlignment="1">
      <alignment vertical="center"/>
    </xf>
    <xf numFmtId="171" fontId="0" fillId="0" borderId="3" xfId="0" applyNumberFormat="1" applyBorder="1"/>
    <xf numFmtId="3" fontId="0" fillId="0" borderId="3" xfId="0" applyNumberFormat="1" applyBorder="1" applyAlignment="1">
      <alignment horizontal="center" vertical="center"/>
    </xf>
    <xf numFmtId="166" fontId="0" fillId="0" borderId="4" xfId="0" applyNumberFormat="1" applyBorder="1"/>
    <xf numFmtId="3" fontId="0" fillId="0" borderId="5" xfId="0" applyNumberFormat="1" applyBorder="1"/>
    <xf numFmtId="171" fontId="0" fillId="0" borderId="6" xfId="2" applyNumberFormat="1" applyFont="1" applyBorder="1" applyAlignment="1">
      <alignment vertical="center"/>
    </xf>
    <xf numFmtId="171" fontId="0" fillId="0" borderId="6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7" fontId="0" fillId="0" borderId="3" xfId="1" applyNumberFormat="1" applyFont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  <xf numFmtId="168" fontId="0" fillId="0" borderId="3" xfId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2" applyFont="1" applyBorder="1" applyAlignment="1">
      <alignment horizontal="center" vertical="center"/>
    </xf>
    <xf numFmtId="171" fontId="0" fillId="0" borderId="4" xfId="2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7" fontId="0" fillId="0" borderId="25" xfId="1" applyNumberFormat="1" applyFont="1" applyBorder="1" applyAlignment="1">
      <alignment horizontal="center" vertical="center"/>
    </xf>
    <xf numFmtId="9" fontId="0" fillId="0" borderId="25" xfId="0" applyNumberFormat="1" applyBorder="1" applyAlignment="1">
      <alignment horizontal="center" vertical="center"/>
    </xf>
    <xf numFmtId="168" fontId="0" fillId="0" borderId="25" xfId="1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0" fillId="0" borderId="25" xfId="2" applyFont="1" applyBorder="1" applyAlignment="1">
      <alignment horizontal="center" vertical="center"/>
    </xf>
    <xf numFmtId="171" fontId="0" fillId="0" borderId="26" xfId="2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67" fontId="0" fillId="0" borderId="6" xfId="1" applyNumberFormat="1" applyFont="1" applyBorder="1" applyAlignment="1">
      <alignment horizontal="center" vertical="center"/>
    </xf>
    <xf numFmtId="171" fontId="0" fillId="0" borderId="7" xfId="2" applyNumberFormat="1" applyFont="1" applyBorder="1" applyAlignment="1">
      <alignment horizontal="center" vertical="center"/>
    </xf>
    <xf numFmtId="9" fontId="0" fillId="0" borderId="2" xfId="3" applyFont="1" applyBorder="1" applyAlignment="1">
      <alignment horizontal="center" vertical="center" wrapText="1"/>
    </xf>
    <xf numFmtId="169" fontId="0" fillId="0" borderId="3" xfId="0" applyNumberFormat="1" applyBorder="1" applyAlignment="1">
      <alignment horizontal="center" vertical="center"/>
    </xf>
    <xf numFmtId="171" fontId="0" fillId="0" borderId="3" xfId="0" applyNumberFormat="1" applyBorder="1" applyAlignment="1">
      <alignment horizontal="center" vertical="center"/>
    </xf>
    <xf numFmtId="9" fontId="0" fillId="0" borderId="24" xfId="0" applyNumberFormat="1" applyBorder="1" applyAlignment="1">
      <alignment horizontal="center" vertical="center"/>
    </xf>
    <xf numFmtId="169" fontId="0" fillId="0" borderId="25" xfId="0" applyNumberFormat="1" applyBorder="1" applyAlignment="1">
      <alignment horizontal="center" vertical="center"/>
    </xf>
    <xf numFmtId="171" fontId="0" fillId="0" borderId="25" xfId="0" applyNumberFormat="1" applyBorder="1" applyAlignment="1">
      <alignment horizontal="center" vertical="center"/>
    </xf>
    <xf numFmtId="170" fontId="0" fillId="0" borderId="5" xfId="0" applyNumberFormat="1" applyBorder="1" applyAlignment="1">
      <alignment horizontal="center" vertical="center"/>
    </xf>
    <xf numFmtId="169" fontId="0" fillId="0" borderId="6" xfId="0" applyNumberFormat="1" applyBorder="1" applyAlignment="1">
      <alignment horizontal="center"/>
    </xf>
    <xf numFmtId="9" fontId="0" fillId="0" borderId="2" xfId="3" applyFont="1" applyBorder="1" applyAlignment="1">
      <alignment horizontal="center" vertical="center"/>
    </xf>
    <xf numFmtId="9" fontId="0" fillId="0" borderId="24" xfId="3" applyFont="1" applyBorder="1" applyAlignment="1">
      <alignment horizontal="center" vertical="center"/>
    </xf>
    <xf numFmtId="9" fontId="0" fillId="0" borderId="5" xfId="3" applyFont="1" applyBorder="1" applyAlignment="1">
      <alignment horizontal="center" vertical="center"/>
    </xf>
    <xf numFmtId="171" fontId="0" fillId="0" borderId="7" xfId="2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AB40E-E390-4EE7-93EE-B8A534E617F6}">
  <dimension ref="A4:K39"/>
  <sheetViews>
    <sheetView tabSelected="1" zoomScale="115" zoomScaleNormal="115" workbookViewId="0">
      <selection activeCell="H15" sqref="H15"/>
    </sheetView>
  </sheetViews>
  <sheetFormatPr defaultColWidth="9.1796875" defaultRowHeight="14.5" x14ac:dyDescent="0.35"/>
  <cols>
    <col min="2" max="2" width="15.453125" customWidth="1"/>
    <col min="3" max="3" width="25.7265625" customWidth="1"/>
    <col min="4" max="4" width="26.7265625" customWidth="1"/>
    <col min="5" max="5" width="21.1796875" customWidth="1"/>
    <col min="6" max="6" width="15.81640625" customWidth="1"/>
    <col min="7" max="7" width="17.81640625" customWidth="1"/>
    <col min="8" max="8" width="17.1796875" customWidth="1"/>
    <col min="9" max="9" width="14.7265625" customWidth="1"/>
    <col min="10" max="10" width="11.81640625" customWidth="1"/>
    <col min="11" max="11" width="21.1796875" customWidth="1"/>
    <col min="12" max="12" width="12.7265625" customWidth="1"/>
    <col min="14" max="14" width="14.7265625" customWidth="1"/>
  </cols>
  <sheetData>
    <row r="4" spans="1:11" ht="15" thickBot="1" x14ac:dyDescent="0.4"/>
    <row r="5" spans="1:11" ht="48" customHeight="1" thickBot="1" x14ac:dyDescent="0.4">
      <c r="B5" s="35"/>
      <c r="C5" s="36" t="s">
        <v>0</v>
      </c>
      <c r="D5" s="37" t="s">
        <v>1</v>
      </c>
      <c r="E5" s="5" t="s">
        <v>5</v>
      </c>
      <c r="F5" s="41" t="s">
        <v>9</v>
      </c>
      <c r="G5" s="36" t="s">
        <v>2</v>
      </c>
      <c r="H5" s="37" t="s">
        <v>19</v>
      </c>
      <c r="I5" s="38" t="s">
        <v>20</v>
      </c>
      <c r="J5" s="2"/>
    </row>
    <row r="6" spans="1:11" x14ac:dyDescent="0.35">
      <c r="B6" s="54" t="s">
        <v>3</v>
      </c>
      <c r="C6" s="55">
        <v>1100000</v>
      </c>
      <c r="D6" s="56">
        <v>0.4</v>
      </c>
      <c r="E6" s="57">
        <f>D6*C6</f>
        <v>440000</v>
      </c>
      <c r="F6" s="58">
        <v>14</v>
      </c>
      <c r="G6" s="59">
        <v>14.5</v>
      </c>
      <c r="H6" s="59">
        <f>E6/1000*G6</f>
        <v>6380</v>
      </c>
      <c r="I6" s="60">
        <f>H6*F6</f>
        <v>89320</v>
      </c>
    </row>
    <row r="7" spans="1:11" x14ac:dyDescent="0.35">
      <c r="B7" s="61" t="s">
        <v>4</v>
      </c>
      <c r="C7" s="62">
        <v>600000</v>
      </c>
      <c r="D7" s="63">
        <v>0.6</v>
      </c>
      <c r="E7" s="64">
        <v>360000</v>
      </c>
      <c r="F7" s="65">
        <v>14</v>
      </c>
      <c r="G7" s="66">
        <v>12</v>
      </c>
      <c r="H7" s="66">
        <f>E7/1000*G7</f>
        <v>4320</v>
      </c>
      <c r="I7" s="67">
        <f>H7*F7</f>
        <v>60480</v>
      </c>
      <c r="J7" s="4"/>
      <c r="K7" s="3"/>
    </row>
    <row r="8" spans="1:11" ht="29.5" thickBot="1" x14ac:dyDescent="0.4">
      <c r="B8" s="68" t="s">
        <v>6</v>
      </c>
      <c r="C8" s="69">
        <v>700000</v>
      </c>
      <c r="D8" s="19">
        <v>0.6</v>
      </c>
      <c r="E8" s="14">
        <f>D8*C8</f>
        <v>420000</v>
      </c>
      <c r="F8" s="10">
        <v>14</v>
      </c>
      <c r="G8" s="15">
        <v>13.5</v>
      </c>
      <c r="H8" s="15">
        <f>E8/1000*G8</f>
        <v>5670</v>
      </c>
      <c r="I8" s="70">
        <f>H8*F8</f>
        <v>79380</v>
      </c>
    </row>
    <row r="9" spans="1:11" ht="15" thickBot="1" x14ac:dyDescent="0.4">
      <c r="B9" s="1"/>
      <c r="C9" s="1"/>
      <c r="D9" s="1"/>
      <c r="E9" s="1"/>
      <c r="F9" s="1"/>
      <c r="G9" s="1"/>
      <c r="H9" s="1"/>
    </row>
    <row r="10" spans="1:11" ht="58.5" thickBot="1" x14ac:dyDescent="0.4">
      <c r="B10" s="44" t="s">
        <v>11</v>
      </c>
      <c r="C10" s="40" t="s">
        <v>18</v>
      </c>
      <c r="D10" s="39" t="s">
        <v>15</v>
      </c>
      <c r="E10" s="5" t="s">
        <v>14</v>
      </c>
      <c r="F10" s="40" t="s">
        <v>7</v>
      </c>
      <c r="G10" s="16"/>
      <c r="H10" s="16"/>
    </row>
    <row r="11" spans="1:11" x14ac:dyDescent="0.35">
      <c r="A11" s="42" t="s">
        <v>4</v>
      </c>
      <c r="B11" s="45">
        <v>3600</v>
      </c>
      <c r="C11" s="46">
        <v>25</v>
      </c>
      <c r="D11" s="47">
        <f>(E11*C11)</f>
        <v>89320</v>
      </c>
      <c r="E11" s="48">
        <f>I6/25</f>
        <v>3572.8</v>
      </c>
      <c r="F11" s="49">
        <f>E11/E7*100</f>
        <v>0.99244444444444457</v>
      </c>
      <c r="G11" s="16"/>
      <c r="H11" s="16"/>
    </row>
    <row r="12" spans="1:11" ht="15" thickBot="1" x14ac:dyDescent="0.4">
      <c r="A12" s="43" t="s">
        <v>3</v>
      </c>
      <c r="B12" s="50">
        <v>3600</v>
      </c>
      <c r="C12" s="51">
        <v>25</v>
      </c>
      <c r="D12" s="52">
        <f>E12*C12</f>
        <v>89325</v>
      </c>
      <c r="E12" s="10">
        <v>3573</v>
      </c>
      <c r="F12" s="53">
        <f>E12/E6*100</f>
        <v>0.81204545454545451</v>
      </c>
      <c r="G12" s="1"/>
      <c r="H12" s="1"/>
    </row>
    <row r="13" spans="1:11" x14ac:dyDescent="0.35">
      <c r="B13" s="1"/>
      <c r="C13" s="1"/>
      <c r="D13" s="1"/>
      <c r="E13" s="1"/>
      <c r="F13" s="1"/>
      <c r="G13" s="1"/>
      <c r="H13" s="1"/>
    </row>
    <row r="14" spans="1:11" x14ac:dyDescent="0.35">
      <c r="B14" s="16"/>
      <c r="C14" s="16"/>
      <c r="D14" s="16"/>
      <c r="E14" s="16"/>
    </row>
    <row r="15" spans="1:11" ht="15" thickBot="1" x14ac:dyDescent="0.4">
      <c r="B15" s="1"/>
      <c r="C15" s="1"/>
      <c r="D15" s="1"/>
      <c r="E15" s="1"/>
    </row>
    <row r="16" spans="1:11" ht="29.5" thickBot="1" x14ac:dyDescent="0.4">
      <c r="A16" s="84" t="s">
        <v>4</v>
      </c>
      <c r="B16" s="41" t="s">
        <v>21</v>
      </c>
      <c r="C16" s="83" t="s">
        <v>12</v>
      </c>
      <c r="D16" s="83" t="s">
        <v>15</v>
      </c>
      <c r="E16" s="38" t="s">
        <v>18</v>
      </c>
    </row>
    <row r="17" spans="1:8" x14ac:dyDescent="0.35">
      <c r="A17" s="85"/>
      <c r="B17" s="71">
        <v>0.02</v>
      </c>
      <c r="C17" s="72">
        <f>B17*E7</f>
        <v>7200</v>
      </c>
      <c r="D17" s="73">
        <f>C17*E17</f>
        <v>180000</v>
      </c>
      <c r="E17" s="60">
        <v>25</v>
      </c>
    </row>
    <row r="18" spans="1:8" x14ac:dyDescent="0.35">
      <c r="A18" s="85"/>
      <c r="B18" s="74">
        <v>0.01</v>
      </c>
      <c r="C18" s="75">
        <f>B18*E7</f>
        <v>3600</v>
      </c>
      <c r="D18" s="76">
        <f t="shared" ref="D18:D19" si="0">C18*E18</f>
        <v>90000</v>
      </c>
      <c r="E18" s="67">
        <v>25</v>
      </c>
    </row>
    <row r="19" spans="1:8" ht="15" thickBot="1" x14ac:dyDescent="0.4">
      <c r="A19" s="86"/>
      <c r="B19" s="77">
        <v>5.0000000000000001E-3</v>
      </c>
      <c r="C19" s="78">
        <f>B19*E7</f>
        <v>1800</v>
      </c>
      <c r="D19" s="52">
        <f t="shared" si="0"/>
        <v>45000</v>
      </c>
      <c r="E19" s="70">
        <v>25</v>
      </c>
    </row>
    <row r="20" spans="1:8" ht="29.5" thickBot="1" x14ac:dyDescent="0.4">
      <c r="A20" s="87" t="s">
        <v>3</v>
      </c>
      <c r="B20" s="41" t="s">
        <v>13</v>
      </c>
      <c r="C20" s="35" t="s">
        <v>12</v>
      </c>
      <c r="D20" s="5"/>
      <c r="E20" s="38" t="s">
        <v>18</v>
      </c>
    </row>
    <row r="21" spans="1:8" x14ac:dyDescent="0.35">
      <c r="A21" s="88"/>
      <c r="B21" s="79">
        <v>0.02</v>
      </c>
      <c r="C21" s="72">
        <f>B21*E6</f>
        <v>8800</v>
      </c>
      <c r="D21" s="73">
        <f>E21*C21</f>
        <v>220000</v>
      </c>
      <c r="E21" s="60">
        <v>25</v>
      </c>
    </row>
    <row r="22" spans="1:8" x14ac:dyDescent="0.35">
      <c r="A22" s="88"/>
      <c r="B22" s="80">
        <v>0.01</v>
      </c>
      <c r="C22" s="75">
        <f>B22*E6</f>
        <v>4400</v>
      </c>
      <c r="D22" s="76">
        <f t="shared" ref="D22:D23" si="1">E22*C22</f>
        <v>110000</v>
      </c>
      <c r="E22" s="67">
        <v>25</v>
      </c>
    </row>
    <row r="23" spans="1:8" ht="15" thickBot="1" x14ac:dyDescent="0.4">
      <c r="A23" s="89"/>
      <c r="B23" s="81" t="s">
        <v>22</v>
      </c>
      <c r="C23" s="78">
        <v>2200</v>
      </c>
      <c r="D23" s="52">
        <f t="shared" si="1"/>
        <v>55000</v>
      </c>
      <c r="E23" s="82">
        <v>25</v>
      </c>
    </row>
    <row r="24" spans="1:8" x14ac:dyDescent="0.35">
      <c r="A24" s="17"/>
      <c r="B24" s="1"/>
      <c r="C24" s="1"/>
      <c r="D24" s="1"/>
      <c r="E24" s="1"/>
    </row>
    <row r="25" spans="1:8" x14ac:dyDescent="0.35">
      <c r="B25" s="1"/>
      <c r="C25" s="1"/>
      <c r="D25" s="1"/>
      <c r="E25" s="1"/>
    </row>
    <row r="26" spans="1:8" x14ac:dyDescent="0.35">
      <c r="B26" s="1"/>
      <c r="C26" s="1"/>
      <c r="D26" s="1"/>
      <c r="E26" s="1"/>
    </row>
    <row r="27" spans="1:8" x14ac:dyDescent="0.35">
      <c r="B27" s="1"/>
      <c r="C27" s="1"/>
      <c r="D27" s="1"/>
      <c r="E27" s="1"/>
    </row>
    <row r="28" spans="1:8" x14ac:dyDescent="0.35">
      <c r="B28" s="1"/>
      <c r="C28" s="1"/>
      <c r="D28" s="1"/>
      <c r="E28" s="1"/>
    </row>
    <row r="29" spans="1:8" x14ac:dyDescent="0.35">
      <c r="B29" s="1"/>
    </row>
    <row r="30" spans="1:8" x14ac:dyDescent="0.35">
      <c r="B30" s="1"/>
    </row>
    <row r="31" spans="1:8" x14ac:dyDescent="0.35">
      <c r="B31" s="1"/>
      <c r="C31" s="1"/>
      <c r="D31" s="1"/>
      <c r="E31" s="1"/>
    </row>
    <row r="32" spans="1:8" x14ac:dyDescent="0.35">
      <c r="B32" s="1"/>
      <c r="C32" s="1"/>
      <c r="D32" s="1"/>
      <c r="E32" s="1"/>
      <c r="F32" s="1"/>
      <c r="G32" s="1"/>
      <c r="H32" s="1"/>
    </row>
    <row r="33" spans="2:8" x14ac:dyDescent="0.35">
      <c r="B33" s="1"/>
      <c r="C33" s="1"/>
      <c r="D33" s="1"/>
      <c r="E33" s="1"/>
      <c r="F33" s="1"/>
      <c r="G33" s="1"/>
      <c r="H33" s="1"/>
    </row>
    <row r="34" spans="2:8" x14ac:dyDescent="0.35">
      <c r="B34" s="1"/>
      <c r="C34" s="1"/>
      <c r="D34" s="1"/>
      <c r="E34" s="1"/>
      <c r="F34" s="1"/>
      <c r="G34" s="1"/>
      <c r="H34" s="1"/>
    </row>
    <row r="35" spans="2:8" x14ac:dyDescent="0.35">
      <c r="B35" s="1"/>
      <c r="C35" s="1"/>
      <c r="D35" s="1"/>
      <c r="E35" s="1"/>
      <c r="F35" s="1"/>
      <c r="G35" s="1"/>
      <c r="H35" s="1"/>
    </row>
    <row r="36" spans="2:8" x14ac:dyDescent="0.35">
      <c r="B36" s="1"/>
      <c r="C36" s="1"/>
      <c r="D36" s="1"/>
      <c r="E36" s="1"/>
      <c r="F36" s="1"/>
      <c r="G36" s="1"/>
      <c r="H36" s="1"/>
    </row>
    <row r="37" spans="2:8" x14ac:dyDescent="0.35">
      <c r="B37" s="1"/>
      <c r="C37" s="1"/>
      <c r="D37" s="1"/>
      <c r="E37" s="1"/>
      <c r="F37" s="1"/>
      <c r="G37" s="1"/>
      <c r="H37" s="1"/>
    </row>
    <row r="38" spans="2:8" x14ac:dyDescent="0.35">
      <c r="B38" s="1"/>
      <c r="C38" s="1"/>
      <c r="D38" s="1"/>
      <c r="E38" s="1"/>
      <c r="F38" s="1"/>
      <c r="G38" s="1"/>
      <c r="H38" s="1"/>
    </row>
    <row r="39" spans="2:8" x14ac:dyDescent="0.35">
      <c r="B39" s="1"/>
      <c r="C39" s="1"/>
      <c r="D39" s="1"/>
      <c r="E39" s="1"/>
      <c r="F39" s="1"/>
      <c r="G39" s="1"/>
      <c r="H39" s="1"/>
    </row>
  </sheetData>
  <mergeCells count="2">
    <mergeCell ref="A16:A19"/>
    <mergeCell ref="A20:A2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5860D-25FB-4FC9-AFA7-A4B0E505CEC3}">
  <dimension ref="C10:J12"/>
  <sheetViews>
    <sheetView workbookViewId="0">
      <selection activeCell="I12" sqref="I12"/>
    </sheetView>
  </sheetViews>
  <sheetFormatPr defaultColWidth="9.1796875" defaultRowHeight="14.5" x14ac:dyDescent="0.35"/>
  <cols>
    <col min="3" max="3" width="19.453125" customWidth="1"/>
    <col min="4" max="4" width="17.7265625" customWidth="1"/>
    <col min="5" max="5" width="18.7265625" customWidth="1"/>
    <col min="6" max="6" width="17.54296875" customWidth="1"/>
    <col min="9" max="9" width="18.26953125" customWidth="1"/>
    <col min="10" max="10" width="18.1796875" customWidth="1"/>
  </cols>
  <sheetData>
    <row r="10" spans="3:10" ht="15" thickBot="1" x14ac:dyDescent="0.4"/>
    <row r="11" spans="3:10" ht="73" thickBot="1" x14ac:dyDescent="0.4">
      <c r="C11" s="11"/>
      <c r="D11" s="6" t="s">
        <v>0</v>
      </c>
      <c r="E11" s="7" t="s">
        <v>8</v>
      </c>
      <c r="F11" s="7" t="s">
        <v>5</v>
      </c>
      <c r="G11" s="7" t="s">
        <v>9</v>
      </c>
      <c r="H11" s="7" t="s">
        <v>2</v>
      </c>
      <c r="I11" s="7" t="s">
        <v>24</v>
      </c>
      <c r="J11" s="8" t="s">
        <v>16</v>
      </c>
    </row>
    <row r="12" spans="3:10" ht="15" thickBot="1" x14ac:dyDescent="0.4">
      <c r="C12" s="5" t="s">
        <v>6</v>
      </c>
      <c r="D12" s="12">
        <v>700000</v>
      </c>
      <c r="E12" s="19">
        <v>0.6</v>
      </c>
      <c r="F12" s="14">
        <f>E12*D12</f>
        <v>420000</v>
      </c>
      <c r="G12" s="10">
        <v>14</v>
      </c>
      <c r="H12" s="15">
        <v>13.5</v>
      </c>
      <c r="I12" s="13">
        <f>F12/1000*H12</f>
        <v>5670</v>
      </c>
      <c r="J12" s="34">
        <f>I12*G12</f>
        <v>79380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C196A-9213-4DEC-8975-F0A134131C6C}">
  <dimension ref="B5:J8"/>
  <sheetViews>
    <sheetView workbookViewId="0">
      <selection activeCell="H7" sqref="H7"/>
    </sheetView>
  </sheetViews>
  <sheetFormatPr defaultColWidth="9.1796875" defaultRowHeight="14.5" x14ac:dyDescent="0.35"/>
  <cols>
    <col min="2" max="2" width="11.7265625" customWidth="1"/>
    <col min="3" max="3" width="11.1796875" customWidth="1"/>
    <col min="4" max="4" width="29.453125" customWidth="1"/>
    <col min="5" max="5" width="14.54296875" customWidth="1"/>
    <col min="8" max="8" width="15.453125" customWidth="1"/>
    <col min="9" max="9" width="14.453125" customWidth="1"/>
  </cols>
  <sheetData>
    <row r="5" spans="2:10" ht="15" thickBot="1" x14ac:dyDescent="0.4"/>
    <row r="6" spans="2:10" ht="94.5" customHeight="1" thickBot="1" x14ac:dyDescent="0.4">
      <c r="B6" s="25" t="s">
        <v>10</v>
      </c>
      <c r="C6" s="26" t="s">
        <v>0</v>
      </c>
      <c r="D6" s="26" t="s">
        <v>8</v>
      </c>
      <c r="E6" s="26" t="s">
        <v>5</v>
      </c>
      <c r="F6" s="26" t="s">
        <v>9</v>
      </c>
      <c r="G6" s="26" t="s">
        <v>2</v>
      </c>
      <c r="H6" s="26" t="s">
        <v>23</v>
      </c>
      <c r="I6" s="27" t="s">
        <v>17</v>
      </c>
      <c r="J6" s="2"/>
    </row>
    <row r="7" spans="2:10" x14ac:dyDescent="0.35">
      <c r="B7" s="20" t="s">
        <v>3</v>
      </c>
      <c r="C7" s="21">
        <v>1100000</v>
      </c>
      <c r="D7" s="22">
        <v>0.4</v>
      </c>
      <c r="E7" s="23">
        <f>D7*C7</f>
        <v>440000</v>
      </c>
      <c r="F7" s="24">
        <v>14</v>
      </c>
      <c r="G7" s="32">
        <v>14.5</v>
      </c>
      <c r="H7" s="28">
        <f>E7/1000*G7</f>
        <v>6380</v>
      </c>
      <c r="I7" s="29">
        <f>H7*F7</f>
        <v>89320</v>
      </c>
    </row>
    <row r="8" spans="2:10" ht="15" thickBot="1" x14ac:dyDescent="0.4">
      <c r="B8" s="9" t="s">
        <v>4</v>
      </c>
      <c r="C8" s="18">
        <v>600000</v>
      </c>
      <c r="D8" s="19">
        <v>0.6</v>
      </c>
      <c r="E8" s="14">
        <f>D8*C8</f>
        <v>360000</v>
      </c>
      <c r="F8" s="10">
        <v>14</v>
      </c>
      <c r="G8" s="33">
        <v>12</v>
      </c>
      <c r="H8" s="30">
        <f>E8/1000*G8</f>
        <v>4320</v>
      </c>
      <c r="I8" s="31">
        <f>H8*F8</f>
        <v>60480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58FD5405097D49B5358E5F8B9393CC" ma:contentTypeVersion="13" ma:contentTypeDescription="Ein neues Dokument erstellen." ma:contentTypeScope="" ma:versionID="6c518be768f4e60b111c6618eef99da8">
  <xsd:schema xmlns:xsd="http://www.w3.org/2001/XMLSchema" xmlns:xs="http://www.w3.org/2001/XMLSchema" xmlns:p="http://schemas.microsoft.com/office/2006/metadata/properties" xmlns:ns2="728d5525-99d6-461c-8521-e4e2f0d5b95b" xmlns:ns3="cc656e0e-7d56-428f-a230-fa4018f2a9d0" targetNamespace="http://schemas.microsoft.com/office/2006/metadata/properties" ma:root="true" ma:fieldsID="c71b48047b7e51cb43ed80e2d2afaf0a" ns2:_="" ns3:_="">
    <xsd:import namespace="728d5525-99d6-461c-8521-e4e2f0d5b95b"/>
    <xsd:import namespace="cc656e0e-7d56-428f-a230-fa4018f2a9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8d5525-99d6-461c-8521-e4e2f0d5b9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656e0e-7d56-428f-a230-fa4018f2a9d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CBCA86-1F37-4DC6-95F3-4E441102AB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F49A8A-47E2-4342-AABC-4AB0ACC6AA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8d5525-99d6-461c-8521-e4e2f0d5b95b"/>
    <ds:schemaRef ds:uri="cc656e0e-7d56-428f-a230-fa4018f2a9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F8A5A04-D149-4BBC-83CB-F438CE56C91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General Overview</vt:lpstr>
      <vt:lpstr>Carsten Can </vt:lpstr>
      <vt:lpstr>Daniel Dorf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Alexander Hoeppel</dc:creator>
  <cp:lastModifiedBy>Douglas Foster</cp:lastModifiedBy>
  <dcterms:created xsi:type="dcterms:W3CDTF">2021-07-04T18:48:46Z</dcterms:created>
  <dcterms:modified xsi:type="dcterms:W3CDTF">2021-09-08T14:43:26Z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0x010100A358FD5405097D49B5358E5F8B9393CC</vt:lpwstr>
  </property>
</Properties>
</file>